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1600" windowHeight="9630"/>
  </bookViews>
  <sheets>
    <sheet name="Graduate Exit FeedBack" sheetId="1" r:id="rId1"/>
    <sheet name="Alumni Survey" sheetId="2" r:id="rId2"/>
    <sheet name="Overall Attainment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A1" i="1" l="1"/>
  <c r="T19" i="2" l="1"/>
  <c r="Q19" i="2"/>
  <c r="O18" i="2"/>
  <c r="U17" i="2"/>
  <c r="T15" i="2"/>
  <c r="S16" i="2"/>
  <c r="U16" i="2"/>
  <c r="O12" i="2"/>
  <c r="N12" i="2"/>
  <c r="N22" i="2" s="1"/>
  <c r="S11" i="2"/>
  <c r="M10" i="2"/>
  <c r="M22" i="2" s="1"/>
  <c r="P18" i="2"/>
  <c r="P22" i="2" s="1"/>
  <c r="Q17" i="2"/>
  <c r="R14" i="2"/>
  <c r="R22" i="2" s="1"/>
  <c r="Q13" i="2"/>
  <c r="L10" i="2"/>
  <c r="L22" i="2" s="1"/>
  <c r="Q5" i="2"/>
  <c r="Q5" i="1"/>
  <c r="W17" i="1"/>
  <c r="W22" i="1" s="1"/>
  <c r="V12" i="1"/>
  <c r="V22" i="1" s="1"/>
  <c r="U19" i="1"/>
  <c r="Q18" i="1"/>
  <c r="Q17" i="1"/>
  <c r="M17" i="1"/>
  <c r="L17" i="1"/>
  <c r="T16" i="1"/>
  <c r="T22" i="1" s="1"/>
  <c r="S15" i="1"/>
  <c r="S22" i="1" s="1"/>
  <c r="Q15" i="1"/>
  <c r="R14" i="1"/>
  <c r="R22" i="1" s="1"/>
  <c r="U13" i="1"/>
  <c r="Q13" i="1"/>
  <c r="P12" i="1"/>
  <c r="P22" i="1" s="1"/>
  <c r="O12" i="1"/>
  <c r="O22" i="1" s="1"/>
  <c r="N11" i="1"/>
  <c r="N22" i="1" s="1"/>
  <c r="M11" i="1"/>
  <c r="L10" i="1"/>
  <c r="T22" i="2" l="1"/>
  <c r="J9" i="3" s="1"/>
  <c r="M22" i="1"/>
  <c r="C8" i="3" s="1"/>
  <c r="U22" i="2"/>
  <c r="K9" i="3" s="1"/>
  <c r="F9" i="3"/>
  <c r="B9" i="3"/>
  <c r="D9" i="3"/>
  <c r="H9" i="3"/>
  <c r="C9" i="3"/>
  <c r="D8" i="3"/>
  <c r="J8" i="3"/>
  <c r="I8" i="3"/>
  <c r="M8" i="3"/>
  <c r="F8" i="3"/>
  <c r="F10" i="3" s="1"/>
  <c r="L8" i="3"/>
  <c r="E8" i="3"/>
  <c r="H8" i="3"/>
  <c r="O22" i="2"/>
  <c r="U22" i="1"/>
  <c r="Q22" i="1"/>
  <c r="L22" i="1"/>
  <c r="B8" i="3" s="1"/>
  <c r="Q22" i="2"/>
  <c r="S22" i="2"/>
  <c r="J10" i="3" l="1"/>
  <c r="C10" i="3"/>
  <c r="H10" i="3"/>
  <c r="D10" i="3"/>
  <c r="E9" i="3"/>
  <c r="E10" i="3" s="1"/>
  <c r="I9" i="3"/>
  <c r="I10" i="3" s="1"/>
  <c r="G9" i="3"/>
  <c r="G8" i="3"/>
  <c r="B10" i="3"/>
  <c r="K8" i="3"/>
  <c r="K10" i="3" s="1"/>
  <c r="G10" i="3" l="1"/>
</calcChain>
</file>

<file path=xl/sharedStrings.xml><?xml version="1.0" encoding="utf-8"?>
<sst xmlns="http://schemas.openxmlformats.org/spreadsheetml/2006/main" count="128" uniqueCount="57">
  <si>
    <t>Branch:</t>
  </si>
  <si>
    <t xml:space="preserve"> </t>
  </si>
  <si>
    <t>RATINGS</t>
  </si>
  <si>
    <t>3*- Good     2 *- Average     1* - Below Average</t>
  </si>
  <si>
    <t xml:space="preserve">  </t>
  </si>
  <si>
    <t>Question</t>
  </si>
  <si>
    <t>Ans-1</t>
  </si>
  <si>
    <t>Ans-2</t>
  </si>
  <si>
    <t>Ans-3</t>
  </si>
  <si>
    <t>POs/PSOs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</si>
  <si>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</si>
  <si>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</si>
  <si>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</si>
  <si>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</si>
  <si>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</si>
  <si>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</si>
  <si>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</si>
  <si>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</si>
  <si>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</si>
  <si>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</si>
  <si>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PSO-1</t>
  </si>
  <si>
    <t>PSO-2</t>
  </si>
  <si>
    <t>Graduate Exit FeedBack Count</t>
  </si>
  <si>
    <t xml:space="preserve">No of Participates : </t>
  </si>
  <si>
    <t>Understand the importance of character building and applying that knowledge in holistic development. (PO - 1)</t>
  </si>
  <si>
    <t>Your involvement and participation in the outreach activities of serving the needy and the society at large. (PO - 7)</t>
  </si>
  <si>
    <t>Able to apply ethical principles and commit to professional ethics and responsibilities towards environment (PO - 9)</t>
  </si>
  <si>
    <t>The ability to continue professional development to engage in lifelong learning and to have the necessary skills related to team work and effective communications. (PO - 6, 10)</t>
  </si>
  <si>
    <t xml:space="preserve">Able to communicate effectively in both verbal and written form and develop intrapersonal and interpersonal skill? (PO-10) </t>
  </si>
  <si>
    <t>Indirect Attainment Graduate Exit Feedback</t>
  </si>
  <si>
    <r>
      <t xml:space="preserve">Learning value (in terms of skills, concepts, knowledge, analytical abilities) (PO - 1, 2, 6 / </t>
    </r>
    <r>
      <rPr>
        <sz val="10"/>
        <color rgb="FFFF0000"/>
        <rFont val="Times New Roman"/>
        <family val="1"/>
      </rPr>
      <t>PSO-2</t>
    </r>
    <r>
      <rPr>
        <sz val="10"/>
        <color theme="1"/>
        <rFont val="Times New Roman"/>
        <family val="1"/>
      </rPr>
      <t xml:space="preserve">) </t>
    </r>
  </si>
  <si>
    <r>
      <t xml:space="preserve">Able to apply ideas and strategy using innovative tools and techniques in the various fields of business decision (PO - 4, 5 / </t>
    </r>
    <r>
      <rPr>
        <sz val="10"/>
        <color rgb="FFFF0000"/>
        <rFont val="Times New Roman"/>
        <family val="1"/>
      </rPr>
      <t>PSO-1</t>
    </r>
    <r>
      <rPr>
        <sz val="10"/>
        <color theme="1"/>
        <rFont val="Times New Roman"/>
        <family val="1"/>
      </rPr>
      <t>)</t>
    </r>
  </si>
  <si>
    <t>Indirect Attainment 1</t>
  </si>
  <si>
    <t>Indirect Attainment 2</t>
  </si>
  <si>
    <t>Alumni Survey FeedBack Count</t>
  </si>
  <si>
    <t>How do you rate your acquired Knowledge to inter- related with the other domain. (PO - 1, 2)</t>
  </si>
  <si>
    <t>How good are the opportunities you got to pursue jobs in diverse field. (PO - 8)</t>
  </si>
  <si>
    <t>Rate your ability in designing a product with the knowledge acquired in your course. (PO - 3, 4)</t>
  </si>
  <si>
    <t>To what extent you are updated with the evolving trends tools and technology in your area of specialization. (PO - 6)</t>
  </si>
  <si>
    <t>I am able to apply ethical principles and commit to professional ethics and responsibilities towards environment (PO - 9)</t>
  </si>
  <si>
    <t>How do you rate the acquired managerial and communicational skills help your professional growth. (PO - 8, 10)</t>
  </si>
  <si>
    <t>Overall Indirect Attainment</t>
  </si>
  <si>
    <t>Indirect Attainment 1 :</t>
  </si>
  <si>
    <t>Students’ Exit FeedBack</t>
  </si>
  <si>
    <t>Indirect Attainment 2 :</t>
  </si>
  <si>
    <t xml:space="preserve">Alumni FeedBack </t>
  </si>
  <si>
    <t>Understand the importance of interdisciplinary subjects and applying that knowledge in learning Accounting, Taxation, Business Economics, Commerce and Human Resource Management. (PO - 2, PO-3)</t>
  </si>
  <si>
    <t>Able to develop competencies through self-education and technical &amp; soft skill for lifelong learning? (PO - 6,10)</t>
  </si>
  <si>
    <t>Your involvement and participation in national &amp; international outreach activities of serving the needy and the society at large. (PO - 7)</t>
  </si>
  <si>
    <t xml:space="preserve">Able to get a job and entrepreneur in diverse field of commerce with their knowledge, skills and communication. (PO - 6, 8) </t>
  </si>
  <si>
    <t>I have life-long learning in broadest context of technological change. (PO - 6, 10)</t>
  </si>
  <si>
    <t>I am able to apply the ideas and knowledge related to Project management, business decision and finance. (PO - 4, 5)</t>
  </si>
  <si>
    <t>I can apply ethical principles and commit to professional ethics and responsibilities and norms of the engineering practice. (PO - 6, 9)</t>
  </si>
  <si>
    <t>Session: 2022-23</t>
  </si>
  <si>
    <t>Programme : BA II</t>
  </si>
  <si>
    <t>Session - 2022-2023</t>
  </si>
  <si>
    <t>ST. WILFRED'S PG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</si>
</sst>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topLeftCell="H16" workbookViewId="0">
      <selection activeCell="Y4" sqref="Y4"/>
    </sheetView>
  </sheetViews>
  <sheetFormatPr defaultRowHeight="15" x14ac:dyDescent="0.25"/>
  <cols>
    <col min="1" max="1" width="6" customWidth="1"/>
    <col min="7" max="7" width="25.42578125" customWidth="1"/>
    <col min="8" max="10" width="5.7109375" bestFit="1" customWidth="1"/>
    <col min="11" max="11" width="11.28515625" customWidth="1"/>
    <col min="12" max="12" width="5.85546875" customWidth="1"/>
    <col min="13" max="13" width="5.28515625" customWidth="1"/>
    <col min="14" max="14" width="5.140625" customWidth="1"/>
    <col min="15" max="15" width="5.42578125" customWidth="1"/>
    <col min="16" max="18" width="5.28515625" customWidth="1"/>
    <col min="19" max="19" width="5.140625" customWidth="1"/>
    <col min="20" max="20" width="5.7109375" customWidth="1"/>
    <col min="21" max="21" width="6.42578125" customWidth="1"/>
    <col min="22" max="22" width="6.28515625" customWidth="1"/>
    <col min="23" max="23" width="6.42578125" customWidth="1"/>
  </cols>
  <sheetData>
    <row r="1" spans="1:23" x14ac:dyDescent="0.25">
      <c r="A1" s="24" t="str">
        <f>'Alumni Survey'!A1:J1</f>
        <v>ST. WILFRED'S PG COLLEGE</v>
      </c>
      <c r="B1" s="24"/>
      <c r="C1" s="24"/>
      <c r="D1" s="24"/>
      <c r="E1" s="24"/>
      <c r="F1" s="24"/>
      <c r="G1" s="24"/>
      <c r="H1" s="24"/>
      <c r="I1" s="24"/>
      <c r="J1" s="24"/>
    </row>
    <row r="2" spans="1:23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 t="s">
        <v>22</v>
      </c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x14ac:dyDescent="0.25">
      <c r="A3" s="25" t="s">
        <v>54</v>
      </c>
      <c r="B3" s="25"/>
      <c r="C3" s="25"/>
      <c r="D3" s="25"/>
      <c r="E3" s="25"/>
      <c r="F3" s="25"/>
      <c r="G3" s="25"/>
      <c r="H3" s="25"/>
      <c r="I3" s="25"/>
      <c r="J3" s="25"/>
      <c r="K3" s="25" t="s">
        <v>54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x14ac:dyDescent="0.25">
      <c r="A4" s="25" t="s">
        <v>53</v>
      </c>
      <c r="B4" s="25"/>
      <c r="C4" s="25"/>
      <c r="D4" s="25"/>
      <c r="E4" s="25"/>
      <c r="F4" s="25"/>
      <c r="G4" s="25"/>
      <c r="H4" s="25"/>
      <c r="I4" s="25"/>
      <c r="J4" s="25"/>
      <c r="K4" s="25" t="str">
        <f>A4</f>
        <v>Session: 2022-23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x14ac:dyDescent="0.25">
      <c r="A5" s="25" t="s">
        <v>23</v>
      </c>
      <c r="B5" s="25"/>
      <c r="C5" s="25"/>
      <c r="D5" s="25"/>
      <c r="E5" s="25"/>
      <c r="F5" s="25"/>
      <c r="G5" s="26">
        <v>132</v>
      </c>
      <c r="H5" s="26"/>
      <c r="I5" s="26"/>
      <c r="J5" s="26"/>
      <c r="K5" s="25" t="s">
        <v>23</v>
      </c>
      <c r="L5" s="25"/>
      <c r="M5" s="25"/>
      <c r="N5" s="25"/>
      <c r="O5" s="25"/>
      <c r="P5" s="25"/>
      <c r="Q5" s="26">
        <f>G5</f>
        <v>132</v>
      </c>
      <c r="R5" s="26"/>
      <c r="S5" s="26"/>
      <c r="T5" s="26"/>
      <c r="U5" s="26"/>
      <c r="V5" s="26"/>
      <c r="W5" s="26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1" t="s">
        <v>1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x14ac:dyDescent="0.25">
      <c r="A7" s="29" t="s">
        <v>2</v>
      </c>
      <c r="B7" s="29"/>
      <c r="C7" s="29"/>
      <c r="D7" s="29"/>
      <c r="E7" s="29"/>
      <c r="F7" s="29"/>
      <c r="G7" s="29"/>
      <c r="H7" s="29"/>
      <c r="I7" s="29"/>
      <c r="J7" s="29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x14ac:dyDescent="0.25">
      <c r="A8" s="29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ht="21" customHeight="1" x14ac:dyDescent="0.25">
      <c r="A9" s="2" t="s">
        <v>4</v>
      </c>
      <c r="B9" s="30" t="s">
        <v>5</v>
      </c>
      <c r="C9" s="30"/>
      <c r="D9" s="30"/>
      <c r="E9" s="30"/>
      <c r="F9" s="30"/>
      <c r="G9" s="30"/>
      <c r="H9" s="20" t="s">
        <v>6</v>
      </c>
      <c r="I9" s="20" t="s">
        <v>7</v>
      </c>
      <c r="J9" s="20" t="s">
        <v>8</v>
      </c>
      <c r="K9" s="3" t="s">
        <v>9</v>
      </c>
      <c r="L9" s="2" t="s">
        <v>10</v>
      </c>
      <c r="M9" s="2" t="s">
        <v>11</v>
      </c>
      <c r="N9" s="2" t="s">
        <v>12</v>
      </c>
      <c r="O9" s="2" t="s">
        <v>13</v>
      </c>
      <c r="P9" s="2" t="s">
        <v>14</v>
      </c>
      <c r="Q9" s="2" t="s">
        <v>15</v>
      </c>
      <c r="R9" s="2" t="s">
        <v>16</v>
      </c>
      <c r="S9" s="2" t="s">
        <v>17</v>
      </c>
      <c r="T9" s="2" t="s">
        <v>18</v>
      </c>
      <c r="U9" s="2" t="s">
        <v>19</v>
      </c>
      <c r="V9" s="2" t="s">
        <v>20</v>
      </c>
      <c r="W9" s="2" t="s">
        <v>21</v>
      </c>
    </row>
    <row r="10" spans="1:23" ht="34.9" customHeight="1" x14ac:dyDescent="0.25">
      <c r="A10" s="4">
        <v>1</v>
      </c>
      <c r="B10" s="27" t="s">
        <v>24</v>
      </c>
      <c r="C10" s="27"/>
      <c r="D10" s="27"/>
      <c r="E10" s="27"/>
      <c r="F10" s="27"/>
      <c r="G10" s="27"/>
      <c r="H10" s="4">
        <v>40</v>
      </c>
      <c r="I10" s="4">
        <v>48</v>
      </c>
      <c r="J10" s="4">
        <v>44</v>
      </c>
      <c r="K10" s="28" t="s">
        <v>29</v>
      </c>
      <c r="L10" s="10">
        <f>(H10*1+I10*2+J10*3)/G5</f>
        <v>2.0303030303030303</v>
      </c>
      <c r="M10" s="4"/>
      <c r="N10" s="4"/>
      <c r="O10" s="4"/>
      <c r="P10" s="4"/>
      <c r="Q10" s="4"/>
      <c r="R10" s="4"/>
      <c r="S10" s="4"/>
      <c r="T10" s="8"/>
      <c r="U10" s="4"/>
      <c r="V10" s="8"/>
      <c r="W10" s="4"/>
    </row>
    <row r="11" spans="1:23" ht="39.6" customHeight="1" x14ac:dyDescent="0.25">
      <c r="A11" s="4">
        <v>2</v>
      </c>
      <c r="B11" s="27" t="s">
        <v>46</v>
      </c>
      <c r="C11" s="27"/>
      <c r="D11" s="27"/>
      <c r="E11" s="27"/>
      <c r="F11" s="27"/>
      <c r="G11" s="27"/>
      <c r="H11" s="4">
        <v>32</v>
      </c>
      <c r="I11" s="4">
        <v>60</v>
      </c>
      <c r="J11" s="4">
        <v>40</v>
      </c>
      <c r="K11" s="28"/>
      <c r="L11" s="4"/>
      <c r="M11" s="9">
        <f>(H11*1+I11*2+J11*3)/G5</f>
        <v>2.0606060606060606</v>
      </c>
      <c r="N11" s="9">
        <f>(H11*1+I11*2+J11*3)/G5</f>
        <v>2.0606060606060606</v>
      </c>
      <c r="O11" s="4"/>
      <c r="P11" s="8"/>
      <c r="Q11" s="4"/>
      <c r="R11" s="4"/>
      <c r="S11" s="4"/>
      <c r="T11" s="4"/>
      <c r="U11" s="4"/>
      <c r="V11" s="8"/>
      <c r="W11" s="8"/>
    </row>
    <row r="12" spans="1:23" ht="34.9" customHeight="1" x14ac:dyDescent="0.25">
      <c r="A12" s="4">
        <v>3</v>
      </c>
      <c r="B12" s="27" t="s">
        <v>31</v>
      </c>
      <c r="C12" s="27"/>
      <c r="D12" s="27"/>
      <c r="E12" s="27"/>
      <c r="F12" s="27"/>
      <c r="G12" s="27"/>
      <c r="H12" s="4">
        <v>45</v>
      </c>
      <c r="I12" s="4">
        <v>48</v>
      </c>
      <c r="J12" s="4">
        <v>39</v>
      </c>
      <c r="K12" s="28"/>
      <c r="L12" s="8"/>
      <c r="M12" s="4"/>
      <c r="N12" s="4"/>
      <c r="O12" s="9">
        <f>(H12*1+I12*2+J12*3)/G5</f>
        <v>1.9545454545454546</v>
      </c>
      <c r="P12" s="9">
        <f>(H12*1+I12*2+J12*3)/G5</f>
        <v>1.9545454545454546</v>
      </c>
      <c r="Q12" s="4"/>
      <c r="R12" s="4"/>
      <c r="S12" s="4"/>
      <c r="T12" s="8"/>
      <c r="U12" s="4"/>
      <c r="V12" s="9">
        <f>(H12*1+I12*2+J12*3)/G5</f>
        <v>1.9545454545454546</v>
      </c>
      <c r="W12" s="4"/>
    </row>
    <row r="13" spans="1:23" ht="34.9" customHeight="1" x14ac:dyDescent="0.25">
      <c r="A13" s="4">
        <v>4</v>
      </c>
      <c r="B13" s="27" t="s">
        <v>47</v>
      </c>
      <c r="C13" s="27"/>
      <c r="D13" s="27"/>
      <c r="E13" s="27"/>
      <c r="F13" s="27"/>
      <c r="G13" s="27"/>
      <c r="H13" s="4">
        <v>52</v>
      </c>
      <c r="I13" s="4">
        <v>32</v>
      </c>
      <c r="J13" s="4">
        <v>48</v>
      </c>
      <c r="K13" s="28"/>
      <c r="L13" s="8"/>
      <c r="M13" s="8"/>
      <c r="N13" s="4"/>
      <c r="O13" s="4"/>
      <c r="P13" s="4"/>
      <c r="Q13" s="9">
        <f>(H13*1+I13*2+J13*3)/G5</f>
        <v>1.9696969696969697</v>
      </c>
      <c r="R13" s="4"/>
      <c r="S13" s="4"/>
      <c r="T13" s="8"/>
      <c r="U13" s="9">
        <f>(H13*1+I13*2+J13*3)/G5</f>
        <v>1.9696969696969697</v>
      </c>
      <c r="V13" s="4"/>
      <c r="W13" s="8"/>
    </row>
    <row r="14" spans="1:23" ht="34.9" customHeight="1" x14ac:dyDescent="0.25">
      <c r="A14" s="4">
        <v>5</v>
      </c>
      <c r="B14" s="27" t="s">
        <v>48</v>
      </c>
      <c r="C14" s="27"/>
      <c r="D14" s="27"/>
      <c r="E14" s="27"/>
      <c r="F14" s="27"/>
      <c r="G14" s="27"/>
      <c r="H14" s="4">
        <v>60</v>
      </c>
      <c r="I14" s="4">
        <v>39</v>
      </c>
      <c r="J14" s="4">
        <v>44</v>
      </c>
      <c r="K14" s="28"/>
      <c r="L14" s="4"/>
      <c r="M14" s="8"/>
      <c r="N14" s="4"/>
      <c r="O14" s="4"/>
      <c r="P14" s="8"/>
      <c r="Q14" s="4"/>
      <c r="R14" s="9">
        <f>(H14*1+I14*2+J14*3)/G5</f>
        <v>2.0454545454545454</v>
      </c>
      <c r="S14" s="4"/>
      <c r="T14" s="8"/>
      <c r="U14" s="8"/>
      <c r="V14" s="4"/>
      <c r="W14" s="4"/>
    </row>
    <row r="15" spans="1:23" ht="34.9" customHeight="1" x14ac:dyDescent="0.25">
      <c r="A15" s="4">
        <v>6</v>
      </c>
      <c r="B15" s="27" t="s">
        <v>49</v>
      </c>
      <c r="C15" s="27"/>
      <c r="D15" s="27"/>
      <c r="E15" s="27"/>
      <c r="F15" s="27"/>
      <c r="G15" s="27"/>
      <c r="H15" s="4">
        <v>70</v>
      </c>
      <c r="I15" s="4">
        <v>30</v>
      </c>
      <c r="J15" s="4">
        <v>32</v>
      </c>
      <c r="K15" s="28"/>
      <c r="L15" s="4"/>
      <c r="M15" s="4"/>
      <c r="N15" s="8"/>
      <c r="O15" s="4"/>
      <c r="P15" s="4"/>
      <c r="Q15" s="9">
        <f>(H15*1+I15*2+J15*3)/G5</f>
        <v>1.7121212121212122</v>
      </c>
      <c r="R15" s="4"/>
      <c r="S15" s="9">
        <f>(H15*1+I15*2+J15*3)/G5</f>
        <v>1.7121212121212122</v>
      </c>
      <c r="T15" s="8"/>
      <c r="U15" s="4"/>
      <c r="V15" s="4"/>
      <c r="W15" s="4"/>
    </row>
    <row r="16" spans="1:23" ht="34.9" customHeight="1" x14ac:dyDescent="0.25">
      <c r="A16" s="4">
        <v>7</v>
      </c>
      <c r="B16" s="27" t="s">
        <v>26</v>
      </c>
      <c r="C16" s="27"/>
      <c r="D16" s="27"/>
      <c r="E16" s="27"/>
      <c r="F16" s="27"/>
      <c r="G16" s="27"/>
      <c r="H16" s="4">
        <v>62</v>
      </c>
      <c r="I16" s="4">
        <v>40</v>
      </c>
      <c r="J16" s="4">
        <v>30</v>
      </c>
      <c r="K16" s="28"/>
      <c r="L16" s="4"/>
      <c r="M16" s="4"/>
      <c r="N16" s="8"/>
      <c r="O16" s="8"/>
      <c r="P16" s="8"/>
      <c r="Q16" s="8"/>
      <c r="R16" s="8"/>
      <c r="S16" s="8"/>
      <c r="T16" s="9">
        <f>(H16*1+I16*2+J16*3)/G5</f>
        <v>1.7575757575757576</v>
      </c>
      <c r="U16" s="4"/>
      <c r="V16" s="8"/>
      <c r="W16" s="8"/>
    </row>
    <row r="17" spans="1:23" ht="34.9" customHeight="1" x14ac:dyDescent="0.25">
      <c r="A17" s="4">
        <v>8</v>
      </c>
      <c r="B17" s="27" t="s">
        <v>30</v>
      </c>
      <c r="C17" s="27"/>
      <c r="D17" s="27"/>
      <c r="E17" s="27"/>
      <c r="F17" s="27"/>
      <c r="G17" s="27"/>
      <c r="H17" s="4">
        <v>40</v>
      </c>
      <c r="I17" s="4">
        <v>32</v>
      </c>
      <c r="J17" s="4">
        <v>60</v>
      </c>
      <c r="K17" s="28"/>
      <c r="L17" s="10">
        <f>(H17*1+I17*2+J17*3)/G5</f>
        <v>2.1515151515151514</v>
      </c>
      <c r="M17" s="9">
        <f>(H17*1+I17*2+J17*3)/G5</f>
        <v>2.1515151515151514</v>
      </c>
      <c r="N17" s="4"/>
      <c r="O17" s="8"/>
      <c r="P17" s="4"/>
      <c r="Q17" s="9">
        <f>(H17*1+I17*2+J17*3)/G5</f>
        <v>2.1515151515151514</v>
      </c>
      <c r="R17" s="4"/>
      <c r="S17" s="4"/>
      <c r="T17" s="4"/>
      <c r="U17" s="8"/>
      <c r="V17" s="4"/>
      <c r="W17" s="9">
        <f>(H17*1+I17*2+J17*3)/G5</f>
        <v>2.1515151515151514</v>
      </c>
    </row>
    <row r="18" spans="1:23" ht="34.9" customHeight="1" x14ac:dyDescent="0.25">
      <c r="A18" s="4">
        <v>9</v>
      </c>
      <c r="B18" s="27" t="s">
        <v>27</v>
      </c>
      <c r="C18" s="27"/>
      <c r="D18" s="27"/>
      <c r="E18" s="27"/>
      <c r="F18" s="27"/>
      <c r="G18" s="27"/>
      <c r="H18" s="4">
        <v>43</v>
      </c>
      <c r="I18" s="4">
        <v>43</v>
      </c>
      <c r="J18" s="4">
        <v>46</v>
      </c>
      <c r="K18" s="28"/>
      <c r="L18" s="4"/>
      <c r="M18" s="4"/>
      <c r="N18" s="4"/>
      <c r="O18" s="4"/>
      <c r="P18" s="8"/>
      <c r="Q18" s="9">
        <f>(H18*1+I18*2+J18*3)/G5</f>
        <v>2.0227272727272729</v>
      </c>
      <c r="R18" s="8"/>
      <c r="S18" s="4"/>
      <c r="T18" s="4"/>
      <c r="U18" s="8"/>
      <c r="V18" s="4"/>
      <c r="W18" s="4"/>
    </row>
    <row r="19" spans="1:23" ht="34.9" customHeight="1" x14ac:dyDescent="0.25">
      <c r="A19" s="4">
        <v>10</v>
      </c>
      <c r="B19" s="27" t="s">
        <v>28</v>
      </c>
      <c r="C19" s="27"/>
      <c r="D19" s="27"/>
      <c r="E19" s="27"/>
      <c r="F19" s="27"/>
      <c r="G19" s="27"/>
      <c r="H19" s="4">
        <v>45</v>
      </c>
      <c r="I19" s="4">
        <v>49</v>
      </c>
      <c r="J19" s="4">
        <v>38</v>
      </c>
      <c r="K19" s="28"/>
      <c r="L19" s="4"/>
      <c r="M19" s="4"/>
      <c r="N19" s="4"/>
      <c r="O19" s="4"/>
      <c r="P19" s="8"/>
      <c r="Q19" s="4"/>
      <c r="R19" s="8"/>
      <c r="S19" s="4"/>
      <c r="T19" s="4"/>
      <c r="U19" s="9">
        <f>(H19*1+I19*2+J19*3)/G5</f>
        <v>1.946969696969697</v>
      </c>
      <c r="V19" s="4"/>
      <c r="W19" s="4"/>
    </row>
    <row r="20" spans="1:23" ht="23.25" customHeight="1" x14ac:dyDescent="0.25">
      <c r="A20" s="22"/>
      <c r="B20" s="32"/>
      <c r="C20" s="32"/>
      <c r="D20" s="32"/>
      <c r="E20" s="32"/>
      <c r="F20" s="32"/>
      <c r="G20" s="32"/>
      <c r="H20" s="22"/>
      <c r="I20" s="22"/>
      <c r="J20" s="22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30" customHeight="1" x14ac:dyDescent="0.25">
      <c r="A21" s="22"/>
      <c r="B21" s="33"/>
      <c r="C21" s="33"/>
      <c r="D21" s="33"/>
      <c r="E21" s="33"/>
      <c r="F21" s="33"/>
      <c r="G21" s="33"/>
      <c r="H21" s="11"/>
      <c r="I21" s="22"/>
      <c r="J21" s="22"/>
      <c r="K21" s="3" t="s">
        <v>9</v>
      </c>
      <c r="L21" s="2" t="s">
        <v>10</v>
      </c>
      <c r="M21" s="2" t="s">
        <v>11</v>
      </c>
      <c r="N21" s="2" t="s">
        <v>12</v>
      </c>
      <c r="O21" s="2" t="s">
        <v>13</v>
      </c>
      <c r="P21" s="2" t="s">
        <v>14</v>
      </c>
      <c r="Q21" s="2" t="s">
        <v>15</v>
      </c>
      <c r="R21" s="2" t="s">
        <v>16</v>
      </c>
      <c r="S21" s="2" t="s">
        <v>17</v>
      </c>
      <c r="T21" s="2" t="s">
        <v>18</v>
      </c>
      <c r="U21" s="2" t="s">
        <v>19</v>
      </c>
      <c r="V21" s="2" t="s">
        <v>20</v>
      </c>
      <c r="W21" s="2" t="s">
        <v>21</v>
      </c>
    </row>
    <row r="22" spans="1:23" ht="26.25" x14ac:dyDescent="0.25">
      <c r="A22" s="22"/>
      <c r="B22" s="34"/>
      <c r="C22" s="34"/>
      <c r="D22" s="34"/>
      <c r="E22" s="34"/>
      <c r="F22" s="34"/>
      <c r="G22" s="34"/>
      <c r="H22" s="22"/>
      <c r="I22" s="22"/>
      <c r="J22" s="22"/>
      <c r="K22" s="7" t="s">
        <v>32</v>
      </c>
      <c r="L22" s="11">
        <f>AVERAGE(L10:L19)</f>
        <v>2.0909090909090908</v>
      </c>
      <c r="M22" s="11">
        <f t="shared" ref="M22:W22" si="0">AVERAGE(M10:M19)</f>
        <v>2.106060606060606</v>
      </c>
      <c r="N22" s="11">
        <f t="shared" si="0"/>
        <v>2.0606060606060606</v>
      </c>
      <c r="O22" s="11">
        <f t="shared" si="0"/>
        <v>1.9545454545454546</v>
      </c>
      <c r="P22" s="11">
        <f t="shared" si="0"/>
        <v>1.9545454545454546</v>
      </c>
      <c r="Q22" s="11">
        <f t="shared" si="0"/>
        <v>1.9640151515151514</v>
      </c>
      <c r="R22" s="11">
        <f t="shared" si="0"/>
        <v>2.0454545454545454</v>
      </c>
      <c r="S22" s="11">
        <f t="shared" si="0"/>
        <v>1.7121212121212122</v>
      </c>
      <c r="T22" s="11">
        <f t="shared" si="0"/>
        <v>1.7575757575757576</v>
      </c>
      <c r="U22" s="11">
        <f t="shared" si="0"/>
        <v>1.9583333333333335</v>
      </c>
      <c r="V22" s="11">
        <f t="shared" si="0"/>
        <v>1.9545454545454546</v>
      </c>
      <c r="W22" s="11">
        <f t="shared" si="0"/>
        <v>2.1515151515151514</v>
      </c>
    </row>
    <row r="23" spans="1:23" x14ac:dyDescent="0.25">
      <c r="A23" s="1"/>
      <c r="B23" s="31"/>
      <c r="C23" s="31"/>
      <c r="D23" s="31"/>
      <c r="E23" s="31"/>
      <c r="F23" s="31"/>
      <c r="G23" s="31"/>
      <c r="H23" s="1"/>
      <c r="I23" s="1"/>
      <c r="J23" s="1"/>
    </row>
    <row r="24" spans="1:23" x14ac:dyDescent="0.25">
      <c r="A24" s="1"/>
      <c r="B24" s="31"/>
      <c r="C24" s="31"/>
      <c r="D24" s="31"/>
      <c r="E24" s="31"/>
      <c r="F24" s="31"/>
      <c r="G24" s="31"/>
      <c r="H24" s="1"/>
      <c r="I24" s="1"/>
      <c r="J24" s="1"/>
    </row>
    <row r="25" spans="1:23" x14ac:dyDescent="0.25">
      <c r="A25" s="1"/>
      <c r="B25" s="31"/>
      <c r="C25" s="31"/>
      <c r="D25" s="31"/>
      <c r="E25" s="31"/>
      <c r="F25" s="31"/>
      <c r="G25" s="31"/>
      <c r="H25" s="1"/>
      <c r="I25" s="1"/>
      <c r="J25" s="1"/>
    </row>
    <row r="26" spans="1:23" x14ac:dyDescent="0.25">
      <c r="A26" s="1"/>
      <c r="B26" s="31"/>
      <c r="C26" s="31"/>
      <c r="D26" s="31"/>
      <c r="E26" s="31"/>
      <c r="F26" s="31"/>
      <c r="G26" s="31"/>
      <c r="H26" s="1"/>
      <c r="I26" s="1"/>
      <c r="J26" s="1"/>
    </row>
    <row r="27" spans="1:23" x14ac:dyDescent="0.25">
      <c r="A27" s="1"/>
      <c r="B27" s="31"/>
      <c r="C27" s="31"/>
      <c r="D27" s="31"/>
      <c r="E27" s="31"/>
      <c r="F27" s="31"/>
      <c r="G27" s="31"/>
      <c r="H27" s="1"/>
      <c r="I27" s="1"/>
      <c r="J27" s="1"/>
    </row>
    <row r="28" spans="1:23" x14ac:dyDescent="0.25">
      <c r="A28" s="1"/>
      <c r="B28" s="31"/>
      <c r="C28" s="31"/>
      <c r="D28" s="31"/>
      <c r="E28" s="31"/>
      <c r="F28" s="31"/>
      <c r="G28" s="31"/>
      <c r="H28" s="1"/>
      <c r="I28" s="1"/>
      <c r="J28" s="1"/>
    </row>
    <row r="29" spans="1:23" x14ac:dyDescent="0.25">
      <c r="A29" s="1"/>
      <c r="B29" s="31"/>
      <c r="C29" s="31"/>
      <c r="D29" s="31"/>
      <c r="E29" s="31"/>
      <c r="F29" s="31"/>
      <c r="G29" s="31"/>
      <c r="H29" s="1"/>
      <c r="I29" s="1"/>
      <c r="J29" s="1"/>
    </row>
    <row r="30" spans="1:23" x14ac:dyDescent="0.25">
      <c r="A30" s="1"/>
      <c r="B30" s="31"/>
      <c r="C30" s="31"/>
      <c r="D30" s="31"/>
      <c r="E30" s="31"/>
      <c r="F30" s="31"/>
      <c r="G30" s="31"/>
      <c r="H30" s="1"/>
      <c r="I30" s="1"/>
      <c r="J30" s="1"/>
    </row>
    <row r="31" spans="1:23" x14ac:dyDescent="0.25">
      <c r="A31" s="1"/>
      <c r="B31" s="31"/>
      <c r="C31" s="31"/>
      <c r="D31" s="31"/>
      <c r="E31" s="31"/>
      <c r="F31" s="31"/>
      <c r="G31" s="31"/>
      <c r="H31" s="1"/>
      <c r="I31" s="1"/>
      <c r="J31" s="1"/>
    </row>
    <row r="32" spans="1:23" x14ac:dyDescent="0.25">
      <c r="A32" s="1"/>
      <c r="B32" s="31"/>
      <c r="C32" s="31"/>
      <c r="D32" s="31"/>
      <c r="E32" s="31"/>
      <c r="F32" s="31"/>
      <c r="G32" s="31"/>
      <c r="H32" s="1"/>
      <c r="I32" s="1"/>
      <c r="J32" s="1"/>
    </row>
    <row r="33" spans="1:10" x14ac:dyDescent="0.25">
      <c r="A33" s="1"/>
      <c r="B33" s="31"/>
      <c r="C33" s="31"/>
      <c r="D33" s="31"/>
      <c r="E33" s="31"/>
      <c r="F33" s="31"/>
      <c r="G33" s="31"/>
      <c r="H33" s="1"/>
      <c r="I33" s="1"/>
      <c r="J33" s="1"/>
    </row>
    <row r="34" spans="1:10" x14ac:dyDescent="0.25">
      <c r="A34" s="1"/>
      <c r="B34" s="31"/>
      <c r="C34" s="31"/>
      <c r="D34" s="31"/>
      <c r="E34" s="31"/>
      <c r="F34" s="31"/>
      <c r="G34" s="31"/>
      <c r="H34" s="1"/>
      <c r="I34" s="1"/>
      <c r="J34" s="1"/>
    </row>
    <row r="35" spans="1:10" x14ac:dyDescent="0.25">
      <c r="A35" s="1"/>
      <c r="B35" s="31"/>
      <c r="C35" s="31"/>
      <c r="D35" s="31"/>
      <c r="E35" s="31"/>
      <c r="F35" s="31"/>
      <c r="G35" s="31"/>
      <c r="H35" s="1"/>
      <c r="I35" s="1"/>
      <c r="J35" s="1"/>
    </row>
    <row r="36" spans="1:10" x14ac:dyDescent="0.25">
      <c r="A36" s="1"/>
      <c r="B36" s="31"/>
      <c r="C36" s="31"/>
      <c r="D36" s="31"/>
      <c r="E36" s="31"/>
      <c r="F36" s="31"/>
      <c r="G36" s="31"/>
      <c r="H36" s="1"/>
      <c r="I36" s="1"/>
      <c r="J36" s="1"/>
    </row>
    <row r="37" spans="1:10" x14ac:dyDescent="0.25">
      <c r="A37" s="1"/>
      <c r="B37" s="31"/>
      <c r="C37" s="31"/>
      <c r="D37" s="31"/>
      <c r="E37" s="31"/>
      <c r="F37" s="31"/>
      <c r="G37" s="31"/>
      <c r="H37" s="1"/>
      <c r="I37" s="1"/>
      <c r="J37" s="1"/>
    </row>
    <row r="38" spans="1:10" x14ac:dyDescent="0.25">
      <c r="A38" s="1"/>
      <c r="B38" s="31"/>
      <c r="C38" s="31"/>
      <c r="D38" s="31"/>
      <c r="E38" s="31"/>
      <c r="F38" s="31"/>
      <c r="G38" s="31"/>
      <c r="H38" s="1"/>
      <c r="I38" s="1"/>
      <c r="J38" s="1"/>
    </row>
    <row r="39" spans="1:10" x14ac:dyDescent="0.25">
      <c r="A39" s="1"/>
      <c r="B39" s="31"/>
      <c r="C39" s="31"/>
      <c r="D39" s="31"/>
      <c r="E39" s="31"/>
      <c r="F39" s="31"/>
      <c r="G39" s="31"/>
      <c r="H39" s="1"/>
      <c r="I39" s="1"/>
      <c r="J39" s="1"/>
    </row>
  </sheetData>
  <mergeCells count="46">
    <mergeCell ref="B36:G36"/>
    <mergeCell ref="B37:G37"/>
    <mergeCell ref="B38:G38"/>
    <mergeCell ref="B39:G39"/>
    <mergeCell ref="B30:G30"/>
    <mergeCell ref="B31:G31"/>
    <mergeCell ref="B32:G32"/>
    <mergeCell ref="B33:G33"/>
    <mergeCell ref="B34:G34"/>
    <mergeCell ref="B35:G35"/>
    <mergeCell ref="B29:G2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A6:J6"/>
    <mergeCell ref="A7:J7"/>
    <mergeCell ref="A8:J8"/>
    <mergeCell ref="B9:G9"/>
    <mergeCell ref="B10:G10"/>
    <mergeCell ref="B11:G11"/>
    <mergeCell ref="B12:G12"/>
    <mergeCell ref="B13:G13"/>
    <mergeCell ref="B14:G14"/>
    <mergeCell ref="K10:K19"/>
    <mergeCell ref="B19:G19"/>
    <mergeCell ref="B15:G15"/>
    <mergeCell ref="B16:G16"/>
    <mergeCell ref="B17:G17"/>
    <mergeCell ref="B18:G18"/>
    <mergeCell ref="A5:F5"/>
    <mergeCell ref="G5:J5"/>
    <mergeCell ref="K5:P5"/>
    <mergeCell ref="Q5:W5"/>
    <mergeCell ref="A4:J4"/>
    <mergeCell ref="K4:W4"/>
    <mergeCell ref="A1:J1"/>
    <mergeCell ref="A2:J2"/>
    <mergeCell ref="K2:W2"/>
    <mergeCell ref="A3:J3"/>
    <mergeCell ref="K3:W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F1" workbookViewId="0">
      <selection activeCell="N12" sqref="N12"/>
    </sheetView>
  </sheetViews>
  <sheetFormatPr defaultRowHeight="15" x14ac:dyDescent="0.25"/>
  <cols>
    <col min="1" max="1" width="6" customWidth="1"/>
    <col min="7" max="7" width="25.42578125" customWidth="1"/>
    <col min="8" max="10" width="5.7109375" bestFit="1" customWidth="1"/>
    <col min="11" max="11" width="11.28515625" customWidth="1"/>
    <col min="12" max="12" width="5.85546875" customWidth="1"/>
    <col min="13" max="13" width="5.28515625" customWidth="1"/>
    <col min="14" max="14" width="5.140625" customWidth="1"/>
    <col min="15" max="15" width="5.42578125" customWidth="1"/>
    <col min="16" max="18" width="5.28515625" customWidth="1"/>
    <col min="19" max="19" width="5.140625" customWidth="1"/>
    <col min="20" max="20" width="5.7109375" customWidth="1"/>
    <col min="21" max="21" width="6.42578125" customWidth="1"/>
  </cols>
  <sheetData>
    <row r="1" spans="1:21" s="23" customFormat="1" x14ac:dyDescent="0.25">
      <c r="A1" s="24" t="s">
        <v>56</v>
      </c>
      <c r="B1" s="24"/>
      <c r="C1" s="24"/>
      <c r="D1" s="24"/>
      <c r="E1" s="24"/>
      <c r="F1" s="24"/>
      <c r="G1" s="24"/>
      <c r="H1" s="24"/>
      <c r="I1" s="24"/>
      <c r="J1" s="24"/>
    </row>
    <row r="2" spans="1:21" x14ac:dyDescent="0.25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 t="s">
        <v>34</v>
      </c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x14ac:dyDescent="0.25">
      <c r="A3" s="25" t="s">
        <v>54</v>
      </c>
      <c r="B3" s="25"/>
      <c r="C3" s="25"/>
      <c r="D3" s="25"/>
      <c r="E3" s="25"/>
      <c r="F3" s="25"/>
      <c r="G3" s="25"/>
      <c r="H3" s="25"/>
      <c r="I3" s="25"/>
      <c r="J3" s="25"/>
      <c r="K3" s="25" t="s">
        <v>54</v>
      </c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x14ac:dyDescent="0.25">
      <c r="A4" s="25" t="s">
        <v>53</v>
      </c>
      <c r="B4" s="25"/>
      <c r="C4" s="25"/>
      <c r="D4" s="25"/>
      <c r="E4" s="25"/>
      <c r="F4" s="25"/>
      <c r="G4" s="25"/>
      <c r="H4" s="25"/>
      <c r="I4" s="25"/>
      <c r="J4" s="25"/>
      <c r="K4" s="25" t="s">
        <v>53</v>
      </c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x14ac:dyDescent="0.25">
      <c r="A5" s="25" t="s">
        <v>23</v>
      </c>
      <c r="B5" s="25"/>
      <c r="C5" s="25"/>
      <c r="D5" s="25"/>
      <c r="E5" s="25"/>
      <c r="F5" s="25"/>
      <c r="G5" s="26">
        <v>250</v>
      </c>
      <c r="H5" s="26"/>
      <c r="I5" s="26"/>
      <c r="J5" s="26"/>
      <c r="K5" s="25" t="s">
        <v>23</v>
      </c>
      <c r="L5" s="25"/>
      <c r="M5" s="25"/>
      <c r="N5" s="25"/>
      <c r="O5" s="25"/>
      <c r="P5" s="25"/>
      <c r="Q5" s="26">
        <f>G5</f>
        <v>250</v>
      </c>
      <c r="R5" s="26"/>
      <c r="S5" s="26"/>
      <c r="T5" s="26"/>
      <c r="U5" s="26"/>
    </row>
    <row r="6" spans="1:2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1" t="s">
        <v>1</v>
      </c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x14ac:dyDescent="0.25">
      <c r="A7" s="29" t="s">
        <v>2</v>
      </c>
      <c r="B7" s="29"/>
      <c r="C7" s="29"/>
      <c r="D7" s="29"/>
      <c r="E7" s="29"/>
      <c r="F7" s="29"/>
      <c r="G7" s="29"/>
      <c r="H7" s="29"/>
      <c r="I7" s="29"/>
      <c r="J7" s="29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x14ac:dyDescent="0.25">
      <c r="A8" s="29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1" customHeight="1" x14ac:dyDescent="0.25">
      <c r="A9" s="2" t="s">
        <v>4</v>
      </c>
      <c r="B9" s="30" t="s">
        <v>5</v>
      </c>
      <c r="C9" s="30"/>
      <c r="D9" s="30"/>
      <c r="E9" s="30"/>
      <c r="F9" s="30"/>
      <c r="G9" s="30"/>
      <c r="H9" s="20" t="s">
        <v>6</v>
      </c>
      <c r="I9" s="20" t="s">
        <v>7</v>
      </c>
      <c r="J9" s="20" t="s">
        <v>8</v>
      </c>
      <c r="K9" s="3" t="s">
        <v>9</v>
      </c>
      <c r="L9" s="2" t="s">
        <v>10</v>
      </c>
      <c r="M9" s="2" t="s">
        <v>11</v>
      </c>
      <c r="N9" s="2" t="s">
        <v>12</v>
      </c>
      <c r="O9" s="2" t="s">
        <v>13</v>
      </c>
      <c r="P9" s="2" t="s">
        <v>14</v>
      </c>
      <c r="Q9" s="2" t="s">
        <v>15</v>
      </c>
      <c r="R9" s="2" t="s">
        <v>16</v>
      </c>
      <c r="S9" s="2" t="s">
        <v>17</v>
      </c>
      <c r="T9" s="2" t="s">
        <v>18</v>
      </c>
      <c r="U9" s="2" t="s">
        <v>19</v>
      </c>
    </row>
    <row r="10" spans="1:21" ht="34.9" customHeight="1" x14ac:dyDescent="0.25">
      <c r="A10" s="4">
        <v>1</v>
      </c>
      <c r="B10" s="27" t="s">
        <v>35</v>
      </c>
      <c r="C10" s="27"/>
      <c r="D10" s="27"/>
      <c r="E10" s="27"/>
      <c r="F10" s="27"/>
      <c r="G10" s="27"/>
      <c r="H10" s="4">
        <v>80</v>
      </c>
      <c r="I10" s="4">
        <v>120</v>
      </c>
      <c r="J10" s="4">
        <v>50</v>
      </c>
      <c r="K10" s="28" t="s">
        <v>29</v>
      </c>
      <c r="L10" s="10">
        <f>(H10*1+I10*2+J10*3)/G5</f>
        <v>1.88</v>
      </c>
      <c r="M10" s="10">
        <f>(H10*1+I10*2+J10*3)/G5</f>
        <v>1.88</v>
      </c>
      <c r="N10" s="4"/>
      <c r="O10" s="4"/>
      <c r="P10" s="4"/>
      <c r="Q10" s="4"/>
      <c r="R10" s="4"/>
      <c r="S10" s="4"/>
      <c r="T10" s="8"/>
      <c r="U10" s="4"/>
    </row>
    <row r="11" spans="1:21" ht="34.9" customHeight="1" x14ac:dyDescent="0.25">
      <c r="A11" s="4">
        <v>2</v>
      </c>
      <c r="B11" s="27" t="s">
        <v>36</v>
      </c>
      <c r="C11" s="27"/>
      <c r="D11" s="27"/>
      <c r="E11" s="27"/>
      <c r="F11" s="27"/>
      <c r="G11" s="27"/>
      <c r="H11" s="4">
        <v>130</v>
      </c>
      <c r="I11" s="4">
        <v>40</v>
      </c>
      <c r="J11" s="4">
        <v>80</v>
      </c>
      <c r="K11" s="28"/>
      <c r="L11" s="4"/>
      <c r="M11" s="4"/>
      <c r="N11" s="4"/>
      <c r="O11" s="4"/>
      <c r="P11" s="8"/>
      <c r="Q11" s="4"/>
      <c r="R11" s="4"/>
      <c r="S11" s="9">
        <f>(H11*1+I11*2+J11*3)/G5</f>
        <v>1.8</v>
      </c>
      <c r="T11" s="4"/>
      <c r="U11" s="4"/>
    </row>
    <row r="12" spans="1:21" ht="34.9" customHeight="1" x14ac:dyDescent="0.25">
      <c r="A12" s="4">
        <v>3</v>
      </c>
      <c r="B12" s="27" t="s">
        <v>37</v>
      </c>
      <c r="C12" s="27"/>
      <c r="D12" s="27"/>
      <c r="E12" s="27"/>
      <c r="F12" s="27"/>
      <c r="G12" s="27"/>
      <c r="H12" s="4">
        <v>80</v>
      </c>
      <c r="I12" s="4">
        <v>90</v>
      </c>
      <c r="J12" s="4">
        <v>80</v>
      </c>
      <c r="K12" s="28"/>
      <c r="L12" s="8"/>
      <c r="M12" s="4"/>
      <c r="N12" s="9">
        <f>(H12*1+I12*2+J12*3)/G5</f>
        <v>2</v>
      </c>
      <c r="O12" s="9">
        <f>(H12*1+I12*2+J12*3)/G5</f>
        <v>2</v>
      </c>
      <c r="P12" s="21"/>
      <c r="Q12" s="4"/>
      <c r="R12" s="4"/>
      <c r="S12" s="4"/>
      <c r="T12" s="8"/>
      <c r="U12" s="4"/>
    </row>
    <row r="13" spans="1:21" ht="34.9" customHeight="1" x14ac:dyDescent="0.25">
      <c r="A13" s="4">
        <v>4</v>
      </c>
      <c r="B13" s="27" t="s">
        <v>38</v>
      </c>
      <c r="C13" s="27"/>
      <c r="D13" s="27"/>
      <c r="E13" s="27"/>
      <c r="F13" s="27"/>
      <c r="G13" s="27"/>
      <c r="H13" s="4">
        <v>78</v>
      </c>
      <c r="I13" s="4">
        <v>59</v>
      </c>
      <c r="J13" s="4">
        <v>113</v>
      </c>
      <c r="K13" s="28"/>
      <c r="L13" s="8"/>
      <c r="M13" s="8"/>
      <c r="N13" s="4"/>
      <c r="O13" s="4"/>
      <c r="P13" s="4"/>
      <c r="Q13" s="9">
        <f>(H13*1+I13*2+J13*3)/G5</f>
        <v>2.14</v>
      </c>
      <c r="R13" s="4"/>
      <c r="S13" s="4"/>
      <c r="T13" s="8"/>
      <c r="U13" s="4"/>
    </row>
    <row r="14" spans="1:21" ht="34.9" customHeight="1" x14ac:dyDescent="0.25">
      <c r="A14" s="4">
        <v>5</v>
      </c>
      <c r="B14" s="27" t="s">
        <v>25</v>
      </c>
      <c r="C14" s="27"/>
      <c r="D14" s="27"/>
      <c r="E14" s="27"/>
      <c r="F14" s="27"/>
      <c r="G14" s="27"/>
      <c r="H14" s="4">
        <v>69</v>
      </c>
      <c r="I14" s="4">
        <v>89</v>
      </c>
      <c r="J14" s="4">
        <v>92</v>
      </c>
      <c r="K14" s="28"/>
      <c r="L14" s="4"/>
      <c r="M14" s="8"/>
      <c r="N14" s="4"/>
      <c r="O14" s="4"/>
      <c r="P14" s="8"/>
      <c r="Q14" s="4"/>
      <c r="R14" s="9">
        <f>(H14*1+I14*2+J14*3)/G5</f>
        <v>2.0920000000000001</v>
      </c>
      <c r="S14" s="4"/>
      <c r="T14" s="8"/>
      <c r="U14" s="8"/>
    </row>
    <row r="15" spans="1:21" ht="34.9" customHeight="1" x14ac:dyDescent="0.25">
      <c r="A15" s="4">
        <v>6</v>
      </c>
      <c r="B15" s="27" t="s">
        <v>39</v>
      </c>
      <c r="C15" s="27"/>
      <c r="D15" s="27"/>
      <c r="E15" s="27"/>
      <c r="F15" s="27"/>
      <c r="G15" s="27"/>
      <c r="H15" s="4">
        <v>48</v>
      </c>
      <c r="I15" s="4">
        <v>78</v>
      </c>
      <c r="J15" s="4">
        <v>124</v>
      </c>
      <c r="K15" s="28"/>
      <c r="L15" s="4"/>
      <c r="M15" s="4"/>
      <c r="N15" s="8"/>
      <c r="O15" s="4"/>
      <c r="P15" s="4"/>
      <c r="Q15" s="4"/>
      <c r="R15" s="4"/>
      <c r="S15" s="21"/>
      <c r="T15" s="9">
        <f>(H15*1+I15*2+J15*3)/G5</f>
        <v>2.3039999999999998</v>
      </c>
      <c r="U15" s="4"/>
    </row>
    <row r="16" spans="1:21" ht="34.9" customHeight="1" x14ac:dyDescent="0.25">
      <c r="A16" s="4">
        <v>7</v>
      </c>
      <c r="B16" s="27" t="s">
        <v>40</v>
      </c>
      <c r="C16" s="27"/>
      <c r="D16" s="27"/>
      <c r="E16" s="27"/>
      <c r="F16" s="27"/>
      <c r="G16" s="27"/>
      <c r="H16" s="4">
        <v>122</v>
      </c>
      <c r="I16" s="4">
        <v>59</v>
      </c>
      <c r="J16" s="4">
        <v>69</v>
      </c>
      <c r="K16" s="28"/>
      <c r="L16" s="4"/>
      <c r="M16" s="4"/>
      <c r="N16" s="8"/>
      <c r="O16" s="8"/>
      <c r="P16" s="8"/>
      <c r="Q16" s="8"/>
      <c r="R16" s="8"/>
      <c r="S16" s="9">
        <f>(H16*1+I16*2+J16*3)/G5</f>
        <v>1.788</v>
      </c>
      <c r="T16" s="21"/>
      <c r="U16" s="9">
        <f>(H16*1+I16*2+J16*3)/G5</f>
        <v>1.788</v>
      </c>
    </row>
    <row r="17" spans="1:21" ht="34.9" customHeight="1" x14ac:dyDescent="0.25">
      <c r="A17" s="4">
        <v>8</v>
      </c>
      <c r="B17" s="27" t="s">
        <v>50</v>
      </c>
      <c r="C17" s="27"/>
      <c r="D17" s="27"/>
      <c r="E17" s="27"/>
      <c r="F17" s="27"/>
      <c r="G17" s="27"/>
      <c r="H17" s="4">
        <v>80</v>
      </c>
      <c r="I17" s="4">
        <v>50</v>
      </c>
      <c r="J17" s="4">
        <v>120</v>
      </c>
      <c r="K17" s="28"/>
      <c r="L17" s="8"/>
      <c r="M17" s="4"/>
      <c r="N17" s="4"/>
      <c r="O17" s="8"/>
      <c r="P17" s="4"/>
      <c r="Q17" s="9">
        <f>(H17*1+I17*2+J17*3)/G5</f>
        <v>2.16</v>
      </c>
      <c r="R17" s="4"/>
      <c r="S17" s="4"/>
      <c r="T17" s="4"/>
      <c r="U17" s="9">
        <f>(H17*1+I17*2+J17*3)/G5</f>
        <v>2.16</v>
      </c>
    </row>
    <row r="18" spans="1:21" ht="34.9" customHeight="1" x14ac:dyDescent="0.25">
      <c r="A18" s="4">
        <v>9</v>
      </c>
      <c r="B18" s="27" t="s">
        <v>51</v>
      </c>
      <c r="C18" s="27"/>
      <c r="D18" s="27"/>
      <c r="E18" s="27"/>
      <c r="F18" s="27"/>
      <c r="G18" s="27"/>
      <c r="H18" s="4">
        <v>75</v>
      </c>
      <c r="I18" s="4">
        <v>100</v>
      </c>
      <c r="J18" s="4">
        <v>75</v>
      </c>
      <c r="K18" s="28"/>
      <c r="L18" s="4"/>
      <c r="M18" s="4"/>
      <c r="N18" s="4"/>
      <c r="O18" s="9">
        <f>(H18*1+I18*2+J18*3)/G5</f>
        <v>2</v>
      </c>
      <c r="P18" s="9">
        <f>(H18*1+I18*2+J18*3)/G5</f>
        <v>2</v>
      </c>
      <c r="Q18" s="21"/>
      <c r="R18" s="8"/>
      <c r="S18" s="21"/>
      <c r="T18" s="4"/>
      <c r="U18" s="8"/>
    </row>
    <row r="19" spans="1:21" ht="34.9" customHeight="1" x14ac:dyDescent="0.25">
      <c r="A19" s="4">
        <v>10</v>
      </c>
      <c r="B19" s="27" t="s">
        <v>52</v>
      </c>
      <c r="C19" s="27"/>
      <c r="D19" s="27"/>
      <c r="E19" s="27"/>
      <c r="F19" s="27"/>
      <c r="G19" s="27"/>
      <c r="H19" s="4">
        <v>80</v>
      </c>
      <c r="I19" s="4">
        <v>90</v>
      </c>
      <c r="J19" s="4">
        <v>80</v>
      </c>
      <c r="K19" s="28"/>
      <c r="L19" s="4"/>
      <c r="M19" s="4"/>
      <c r="N19" s="4"/>
      <c r="O19" s="19"/>
      <c r="P19" s="8"/>
      <c r="Q19" s="9">
        <f>(H19*1+I19*2+J19*3)/G5</f>
        <v>2</v>
      </c>
      <c r="R19" s="8"/>
      <c r="S19" s="4"/>
      <c r="T19" s="9">
        <f>(H19*1+I19*2+J19*3)/G5</f>
        <v>2</v>
      </c>
      <c r="U19" s="4"/>
    </row>
    <row r="20" spans="1:21" ht="23.25" customHeight="1" x14ac:dyDescent="0.25">
      <c r="A20" s="5"/>
      <c r="B20" s="31"/>
      <c r="C20" s="31"/>
      <c r="D20" s="31"/>
      <c r="E20" s="31"/>
      <c r="F20" s="31"/>
      <c r="G20" s="31"/>
      <c r="H20" s="5"/>
      <c r="I20" s="5"/>
      <c r="J20" s="5"/>
    </row>
    <row r="21" spans="1:21" ht="30" customHeight="1" x14ac:dyDescent="0.25">
      <c r="A21" s="5"/>
      <c r="B21" s="35"/>
      <c r="C21" s="35"/>
      <c r="D21" s="35"/>
      <c r="E21" s="35"/>
      <c r="F21" s="35"/>
      <c r="G21" s="35"/>
      <c r="H21" s="6"/>
      <c r="I21" s="5"/>
      <c r="J21" s="5"/>
      <c r="K21" s="3" t="s">
        <v>9</v>
      </c>
      <c r="L21" s="2" t="s">
        <v>10</v>
      </c>
      <c r="M21" s="2" t="s">
        <v>11</v>
      </c>
      <c r="N21" s="2" t="s">
        <v>12</v>
      </c>
      <c r="O21" s="2" t="s">
        <v>13</v>
      </c>
      <c r="P21" s="2" t="s">
        <v>14</v>
      </c>
      <c r="Q21" s="2" t="s">
        <v>15</v>
      </c>
      <c r="R21" s="2" t="s">
        <v>16</v>
      </c>
      <c r="S21" s="2" t="s">
        <v>17</v>
      </c>
      <c r="T21" s="2" t="s">
        <v>18</v>
      </c>
      <c r="U21" s="2" t="s">
        <v>19</v>
      </c>
    </row>
    <row r="22" spans="1:21" ht="26.25" x14ac:dyDescent="0.25">
      <c r="A22" s="5"/>
      <c r="B22" s="36"/>
      <c r="C22" s="36"/>
      <c r="D22" s="36"/>
      <c r="E22" s="36"/>
      <c r="F22" s="36"/>
      <c r="G22" s="36"/>
      <c r="H22" s="5"/>
      <c r="I22" s="5"/>
      <c r="J22" s="5"/>
      <c r="K22" s="7" t="s">
        <v>33</v>
      </c>
      <c r="L22" s="11">
        <f>AVERAGE(L10:L19)</f>
        <v>1.88</v>
      </c>
      <c r="M22" s="11">
        <f t="shared" ref="M22:U22" si="0">AVERAGE(M10:M19)</f>
        <v>1.88</v>
      </c>
      <c r="N22" s="11">
        <f t="shared" si="0"/>
        <v>2</v>
      </c>
      <c r="O22" s="11">
        <f t="shared" si="0"/>
        <v>2</v>
      </c>
      <c r="P22" s="11">
        <f t="shared" si="0"/>
        <v>2</v>
      </c>
      <c r="Q22" s="11">
        <f t="shared" si="0"/>
        <v>2.1</v>
      </c>
      <c r="R22" s="11">
        <f t="shared" si="0"/>
        <v>2.0920000000000001</v>
      </c>
      <c r="S22" s="11">
        <f t="shared" si="0"/>
        <v>1.794</v>
      </c>
      <c r="T22" s="11">
        <f t="shared" si="0"/>
        <v>2.1520000000000001</v>
      </c>
      <c r="U22" s="11">
        <f t="shared" si="0"/>
        <v>1.9740000000000002</v>
      </c>
    </row>
    <row r="23" spans="1:21" x14ac:dyDescent="0.25">
      <c r="A23" s="1"/>
      <c r="B23" s="31"/>
      <c r="C23" s="31"/>
      <c r="D23" s="31"/>
      <c r="E23" s="31"/>
      <c r="F23" s="31"/>
      <c r="G23" s="31"/>
      <c r="H23" s="1"/>
      <c r="I23" s="1"/>
      <c r="J23" s="1"/>
    </row>
    <row r="24" spans="1:21" x14ac:dyDescent="0.25">
      <c r="A24" s="1"/>
      <c r="B24" s="31"/>
      <c r="C24" s="31"/>
      <c r="D24" s="31"/>
      <c r="E24" s="31"/>
      <c r="F24" s="31"/>
      <c r="G24" s="31"/>
      <c r="H24" s="1"/>
      <c r="I24" s="1"/>
      <c r="J24" s="1"/>
    </row>
    <row r="25" spans="1:21" x14ac:dyDescent="0.25">
      <c r="A25" s="1"/>
      <c r="B25" s="31"/>
      <c r="C25" s="31"/>
      <c r="D25" s="31"/>
      <c r="E25" s="31"/>
      <c r="F25" s="31"/>
      <c r="G25" s="31"/>
      <c r="H25" s="1"/>
      <c r="I25" s="1"/>
      <c r="J25" s="1"/>
    </row>
    <row r="26" spans="1:21" x14ac:dyDescent="0.25">
      <c r="A26" s="1"/>
      <c r="B26" s="31"/>
      <c r="C26" s="31"/>
      <c r="D26" s="31"/>
      <c r="E26" s="31"/>
      <c r="F26" s="31"/>
      <c r="G26" s="31"/>
      <c r="H26" s="1"/>
      <c r="I26" s="1"/>
      <c r="J26" s="1"/>
    </row>
    <row r="27" spans="1:21" x14ac:dyDescent="0.25">
      <c r="A27" s="1"/>
      <c r="B27" s="31"/>
      <c r="C27" s="31"/>
      <c r="D27" s="31"/>
      <c r="E27" s="31"/>
      <c r="F27" s="31"/>
      <c r="G27" s="31"/>
      <c r="H27" s="1"/>
      <c r="I27" s="1"/>
      <c r="J27" s="1"/>
    </row>
    <row r="28" spans="1:21" x14ac:dyDescent="0.25">
      <c r="A28" s="1"/>
      <c r="B28" s="31"/>
      <c r="C28" s="31"/>
      <c r="D28" s="31"/>
      <c r="E28" s="31"/>
      <c r="F28" s="31"/>
      <c r="G28" s="31"/>
      <c r="H28" s="1"/>
      <c r="I28" s="1"/>
      <c r="J28" s="1"/>
    </row>
    <row r="29" spans="1:21" x14ac:dyDescent="0.25">
      <c r="A29" s="1"/>
      <c r="B29" s="31"/>
      <c r="C29" s="31"/>
      <c r="D29" s="31"/>
      <c r="E29" s="31"/>
      <c r="F29" s="31"/>
      <c r="G29" s="31"/>
      <c r="H29" s="1"/>
      <c r="I29" s="1"/>
      <c r="J29" s="1"/>
    </row>
    <row r="30" spans="1:21" x14ac:dyDescent="0.25">
      <c r="A30" s="1"/>
      <c r="B30" s="31"/>
      <c r="C30" s="31"/>
      <c r="D30" s="31"/>
      <c r="E30" s="31"/>
      <c r="F30" s="31"/>
      <c r="G30" s="31"/>
      <c r="H30" s="1"/>
      <c r="I30" s="1"/>
      <c r="J30" s="1"/>
    </row>
    <row r="31" spans="1:21" x14ac:dyDescent="0.25">
      <c r="A31" s="1"/>
      <c r="B31" s="31"/>
      <c r="C31" s="31"/>
      <c r="D31" s="31"/>
      <c r="E31" s="31"/>
      <c r="F31" s="31"/>
      <c r="G31" s="31"/>
      <c r="H31" s="1"/>
      <c r="I31" s="1"/>
      <c r="J31" s="1"/>
    </row>
    <row r="32" spans="1:21" x14ac:dyDescent="0.25">
      <c r="A32" s="1"/>
      <c r="B32" s="31"/>
      <c r="C32" s="31"/>
      <c r="D32" s="31"/>
      <c r="E32" s="31"/>
      <c r="F32" s="31"/>
      <c r="G32" s="31"/>
      <c r="H32" s="1"/>
      <c r="I32" s="1"/>
      <c r="J32" s="1"/>
    </row>
    <row r="33" spans="1:10" x14ac:dyDescent="0.25">
      <c r="A33" s="1"/>
      <c r="B33" s="31"/>
      <c r="C33" s="31"/>
      <c r="D33" s="31"/>
      <c r="E33" s="31"/>
      <c r="F33" s="31"/>
      <c r="G33" s="31"/>
      <c r="H33" s="1"/>
      <c r="I33" s="1"/>
      <c r="J33" s="1"/>
    </row>
    <row r="34" spans="1:10" x14ac:dyDescent="0.25">
      <c r="A34" s="1"/>
      <c r="B34" s="31"/>
      <c r="C34" s="31"/>
      <c r="D34" s="31"/>
      <c r="E34" s="31"/>
      <c r="F34" s="31"/>
      <c r="G34" s="31"/>
      <c r="H34" s="1"/>
      <c r="I34" s="1"/>
      <c r="J34" s="1"/>
    </row>
    <row r="35" spans="1:10" x14ac:dyDescent="0.25">
      <c r="A35" s="1"/>
      <c r="B35" s="31"/>
      <c r="C35" s="31"/>
      <c r="D35" s="31"/>
      <c r="E35" s="31"/>
      <c r="F35" s="31"/>
      <c r="G35" s="31"/>
      <c r="H35" s="1"/>
      <c r="I35" s="1"/>
      <c r="J35" s="1"/>
    </row>
    <row r="36" spans="1:10" x14ac:dyDescent="0.25">
      <c r="A36" s="1"/>
      <c r="B36" s="31"/>
      <c r="C36" s="31"/>
      <c r="D36" s="31"/>
      <c r="E36" s="31"/>
      <c r="F36" s="31"/>
      <c r="G36" s="31"/>
      <c r="H36" s="1"/>
      <c r="I36" s="1"/>
      <c r="J36" s="1"/>
    </row>
    <row r="37" spans="1:10" x14ac:dyDescent="0.25">
      <c r="A37" s="1"/>
      <c r="B37" s="31"/>
      <c r="C37" s="31"/>
      <c r="D37" s="31"/>
      <c r="E37" s="31"/>
      <c r="F37" s="31"/>
      <c r="G37" s="31"/>
      <c r="H37" s="1"/>
      <c r="I37" s="1"/>
      <c r="J37" s="1"/>
    </row>
    <row r="38" spans="1:10" x14ac:dyDescent="0.25">
      <c r="A38" s="1"/>
      <c r="B38" s="31"/>
      <c r="C38" s="31"/>
      <c r="D38" s="31"/>
      <c r="E38" s="31"/>
      <c r="F38" s="31"/>
      <c r="G38" s="31"/>
      <c r="H38" s="1"/>
      <c r="I38" s="1"/>
      <c r="J38" s="1"/>
    </row>
    <row r="39" spans="1:10" x14ac:dyDescent="0.25">
      <c r="A39" s="1"/>
      <c r="B39" s="31"/>
      <c r="C39" s="31"/>
      <c r="D39" s="31"/>
      <c r="E39" s="31"/>
      <c r="F39" s="31"/>
      <c r="G39" s="31"/>
      <c r="H39" s="1"/>
      <c r="I39" s="1"/>
      <c r="J39" s="1"/>
    </row>
  </sheetData>
  <mergeCells count="46">
    <mergeCell ref="B39:G39"/>
    <mergeCell ref="B33:G33"/>
    <mergeCell ref="B34:G34"/>
    <mergeCell ref="B35:G35"/>
    <mergeCell ref="B36:G36"/>
    <mergeCell ref="B37:G37"/>
    <mergeCell ref="B38:G38"/>
    <mergeCell ref="B32:G32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20:G20"/>
    <mergeCell ref="A6:J6"/>
    <mergeCell ref="A7:J7"/>
    <mergeCell ref="A8:J8"/>
    <mergeCell ref="B9:G9"/>
    <mergeCell ref="B10:G10"/>
    <mergeCell ref="B15:G15"/>
    <mergeCell ref="B16:G16"/>
    <mergeCell ref="B17:G17"/>
    <mergeCell ref="B18:G18"/>
    <mergeCell ref="B19:G19"/>
    <mergeCell ref="K10:K19"/>
    <mergeCell ref="B11:G11"/>
    <mergeCell ref="B12:G12"/>
    <mergeCell ref="B13:G13"/>
    <mergeCell ref="B14:G14"/>
    <mergeCell ref="A1:J1"/>
    <mergeCell ref="A5:F5"/>
    <mergeCell ref="G5:J5"/>
    <mergeCell ref="K5:P5"/>
    <mergeCell ref="Q5:U5"/>
    <mergeCell ref="A2:J2"/>
    <mergeCell ref="K2:U2"/>
    <mergeCell ref="A3:J3"/>
    <mergeCell ref="K3:U3"/>
    <mergeCell ref="A4:J4"/>
    <mergeCell ref="K4:U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A6" sqref="A6:M6"/>
    </sheetView>
  </sheetViews>
  <sheetFormatPr defaultColWidth="8.85546875" defaultRowHeight="15.75" x14ac:dyDescent="0.25"/>
  <cols>
    <col min="1" max="1" width="25.7109375" style="12" customWidth="1"/>
    <col min="2" max="10" width="6" style="12" bestFit="1" customWidth="1"/>
    <col min="11" max="11" width="7.140625" style="12" bestFit="1" customWidth="1"/>
    <col min="12" max="13" width="7.28515625" style="12" bestFit="1" customWidth="1"/>
    <col min="14" max="16384" width="8.85546875" style="12"/>
  </cols>
  <sheetData>
    <row r="1" spans="1:13" x14ac:dyDescent="0.25">
      <c r="A1" s="39" t="s">
        <v>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55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x14ac:dyDescent="0.25">
      <c r="A5" s="39" t="s">
        <v>41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s="16" customFormat="1" ht="34.9" customHeight="1" x14ac:dyDescent="0.25">
      <c r="A7" s="13" t="s">
        <v>9</v>
      </c>
      <c r="B7" s="14" t="s">
        <v>10</v>
      </c>
      <c r="C7" s="14" t="s">
        <v>11</v>
      </c>
      <c r="D7" s="14" t="s">
        <v>12</v>
      </c>
      <c r="E7" s="14" t="s">
        <v>13</v>
      </c>
      <c r="F7" s="14" t="s">
        <v>14</v>
      </c>
      <c r="G7" s="14" t="s">
        <v>15</v>
      </c>
      <c r="H7" s="14" t="s">
        <v>16</v>
      </c>
      <c r="I7" s="14" t="s">
        <v>17</v>
      </c>
      <c r="J7" s="14" t="s">
        <v>18</v>
      </c>
      <c r="K7" s="14" t="s">
        <v>19</v>
      </c>
      <c r="L7" s="14" t="s">
        <v>20</v>
      </c>
      <c r="M7" s="14" t="s">
        <v>21</v>
      </c>
    </row>
    <row r="8" spans="1:13" s="16" customFormat="1" ht="34.9" customHeight="1" x14ac:dyDescent="0.25">
      <c r="A8" s="13" t="s">
        <v>32</v>
      </c>
      <c r="B8" s="18">
        <f>'Graduate Exit FeedBack'!L22</f>
        <v>2.0909090909090908</v>
      </c>
      <c r="C8" s="18">
        <f>'Graduate Exit FeedBack'!M22</f>
        <v>2.106060606060606</v>
      </c>
      <c r="D8" s="18">
        <f>'Graduate Exit FeedBack'!N22</f>
        <v>2.0606060606060606</v>
      </c>
      <c r="E8" s="18">
        <f>'Graduate Exit FeedBack'!O22</f>
        <v>1.9545454545454546</v>
      </c>
      <c r="F8" s="18">
        <f>'Graduate Exit FeedBack'!P22</f>
        <v>1.9545454545454546</v>
      </c>
      <c r="G8" s="18">
        <f>'Graduate Exit FeedBack'!Q22</f>
        <v>1.9640151515151514</v>
      </c>
      <c r="H8" s="18">
        <f>'Graduate Exit FeedBack'!R22</f>
        <v>2.0454545454545454</v>
      </c>
      <c r="I8" s="18">
        <f>'Graduate Exit FeedBack'!S22</f>
        <v>1.7121212121212122</v>
      </c>
      <c r="J8" s="18">
        <f>'Graduate Exit FeedBack'!T22</f>
        <v>1.7575757575757576</v>
      </c>
      <c r="K8" s="18">
        <f>'Graduate Exit FeedBack'!U22</f>
        <v>1.9583333333333335</v>
      </c>
      <c r="L8" s="18">
        <f>'Graduate Exit FeedBack'!V22</f>
        <v>1.9545454545454546</v>
      </c>
      <c r="M8" s="18">
        <f>'Graduate Exit FeedBack'!W22</f>
        <v>2.1515151515151514</v>
      </c>
    </row>
    <row r="9" spans="1:13" s="16" customFormat="1" ht="34.9" customHeight="1" x14ac:dyDescent="0.25">
      <c r="A9" s="13" t="s">
        <v>33</v>
      </c>
      <c r="B9" s="18">
        <f>'Alumni Survey'!L22</f>
        <v>1.88</v>
      </c>
      <c r="C9" s="18">
        <f>'Alumni Survey'!M22</f>
        <v>1.88</v>
      </c>
      <c r="D9" s="18">
        <f>'Alumni Survey'!N22</f>
        <v>2</v>
      </c>
      <c r="E9" s="18">
        <f>'Alumni Survey'!O22</f>
        <v>2</v>
      </c>
      <c r="F9" s="18">
        <f>'Alumni Survey'!P22</f>
        <v>2</v>
      </c>
      <c r="G9" s="18">
        <f>'Alumni Survey'!Q22</f>
        <v>2.1</v>
      </c>
      <c r="H9" s="18">
        <f>'Alumni Survey'!R22</f>
        <v>2.0920000000000001</v>
      </c>
      <c r="I9" s="18">
        <f>'Alumni Survey'!S22</f>
        <v>1.794</v>
      </c>
      <c r="J9" s="18">
        <f>'Alumni Survey'!T22</f>
        <v>2.1520000000000001</v>
      </c>
      <c r="K9" s="18">
        <f>'Alumni Survey'!U22</f>
        <v>1.9740000000000002</v>
      </c>
      <c r="L9" s="18">
        <v>0</v>
      </c>
      <c r="M9" s="18">
        <v>0</v>
      </c>
    </row>
    <row r="10" spans="1:13" s="16" customFormat="1" ht="34.9" customHeight="1" x14ac:dyDescent="0.25">
      <c r="A10" s="15" t="s">
        <v>41</v>
      </c>
      <c r="B10" s="17">
        <f>AVERAGE(B8:B9)</f>
        <v>1.9854545454545454</v>
      </c>
      <c r="C10" s="17">
        <f t="shared" ref="C10:K10" si="0">AVERAGE(C8:C9)</f>
        <v>1.9930303030303029</v>
      </c>
      <c r="D10" s="17">
        <f t="shared" si="0"/>
        <v>2.0303030303030303</v>
      </c>
      <c r="E10" s="17">
        <f t="shared" si="0"/>
        <v>1.9772727272727273</v>
      </c>
      <c r="F10" s="17">
        <f t="shared" si="0"/>
        <v>1.9772727272727273</v>
      </c>
      <c r="G10" s="17">
        <f t="shared" si="0"/>
        <v>2.032007575757576</v>
      </c>
      <c r="H10" s="17">
        <f t="shared" si="0"/>
        <v>2.0687272727272727</v>
      </c>
      <c r="I10" s="17">
        <f t="shared" si="0"/>
        <v>1.7530606060606062</v>
      </c>
      <c r="J10" s="17">
        <f t="shared" si="0"/>
        <v>1.954787878787879</v>
      </c>
      <c r="K10" s="17">
        <f t="shared" si="0"/>
        <v>1.9661666666666668</v>
      </c>
      <c r="L10" s="17">
        <v>2.21</v>
      </c>
      <c r="M10" s="17">
        <v>2.19</v>
      </c>
    </row>
    <row r="11" spans="1:13" s="16" customFormat="1" ht="34.9" customHeight="1" x14ac:dyDescent="0.25"/>
    <row r="12" spans="1:13" s="16" customFormat="1" ht="34.9" customHeight="1" x14ac:dyDescent="0.25">
      <c r="A12" s="13" t="s">
        <v>42</v>
      </c>
      <c r="B12" s="37" t="s">
        <v>43</v>
      </c>
      <c r="C12" s="37"/>
      <c r="D12" s="37"/>
      <c r="E12" s="37"/>
      <c r="F12" s="37"/>
    </row>
    <row r="13" spans="1:13" s="16" customFormat="1" ht="34.9" customHeight="1" x14ac:dyDescent="0.25">
      <c r="A13" s="13" t="s">
        <v>44</v>
      </c>
      <c r="B13" s="37" t="s">
        <v>45</v>
      </c>
      <c r="C13" s="37"/>
      <c r="D13" s="37"/>
      <c r="E13" s="37"/>
      <c r="F13" s="37"/>
    </row>
  </sheetData>
  <mergeCells count="8">
    <mergeCell ref="B12:F12"/>
    <mergeCell ref="B13:F13"/>
    <mergeCell ref="A6:M6"/>
    <mergeCell ref="A4:M4"/>
    <mergeCell ref="A1:M1"/>
    <mergeCell ref="A2:M2"/>
    <mergeCell ref="A3:M3"/>
    <mergeCell ref="A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Graduate Exit FeedBack</vt:lpstr>
      <vt:lpstr>Alumni Survey</vt:lpstr>
      <vt:lpstr>Overall Attainment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 arora</dc:creator>
  <cp:lastModifiedBy>dell</cp:lastModifiedBy>
  <dcterms:created xsi:type="dcterms:W3CDTF">2023-05-30T04:42:50Z</dcterms:created>
  <dcterms:modified xsi:type="dcterms:W3CDTF">2023-08-28T10:11:38Z</dcterms:modified>
</cp:coreProperties>
</file>